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19" i="1" l="1"/>
  <c r="D12" i="1" l="1"/>
  <c r="C12" i="1" l="1"/>
  <c r="D29" i="1" l="1"/>
  <c r="E29" i="1"/>
  <c r="C29" i="1"/>
  <c r="D27" i="1"/>
  <c r="E27" i="1"/>
  <c r="C27" i="1"/>
  <c r="D19" i="1"/>
  <c r="E19" i="1"/>
  <c r="D17" i="1"/>
  <c r="E17" i="1"/>
  <c r="C17" i="1"/>
  <c r="E12" i="1"/>
  <c r="E23" i="1" l="1"/>
  <c r="E10" i="1" s="1"/>
  <c r="D23" i="1"/>
  <c r="D10" i="1" s="1"/>
  <c r="C23" i="1"/>
  <c r="C10" i="1" s="1"/>
  <c r="D41" i="1" l="1"/>
  <c r="C46" i="1"/>
  <c r="E46" i="1"/>
  <c r="E43" i="1"/>
  <c r="E42" i="1"/>
  <c r="E38" i="1"/>
  <c r="E39" i="1"/>
  <c r="E40" i="1"/>
  <c r="E45" i="1"/>
  <c r="E41" i="1"/>
  <c r="C42" i="1" l="1"/>
  <c r="D39" i="1"/>
  <c r="D38" i="1"/>
  <c r="D42" i="1"/>
  <c r="D43" i="1"/>
  <c r="D40" i="1"/>
  <c r="D45" i="1"/>
  <c r="D46" i="1"/>
  <c r="C40" i="1"/>
  <c r="C38" i="1"/>
  <c r="C43" i="1"/>
  <c r="C41" i="1"/>
  <c r="C45" i="1"/>
  <c r="E48" i="1"/>
  <c r="D48" i="1" l="1"/>
  <c r="C48" i="1"/>
</calcChain>
</file>

<file path=xl/sharedStrings.xml><?xml version="1.0" encoding="utf-8"?>
<sst xmlns="http://schemas.openxmlformats.org/spreadsheetml/2006/main" count="90" uniqueCount="59">
  <si>
    <t/>
  </si>
  <si>
    <t>Наименование</t>
  </si>
  <si>
    <t>Код</t>
  </si>
  <si>
    <t>Сумма</t>
  </si>
  <si>
    <t>1</t>
  </si>
  <si>
    <t>2</t>
  </si>
  <si>
    <t>Всего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</si>
  <si>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</si>
  <si>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</si>
  <si>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</si>
  <si>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</si>
  <si>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</si>
  <si>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</si>
  <si>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</si>
  <si>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</si>
  <si>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</si>
  <si>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</si>
  <si>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ЭКОНОМИКА</t>
  </si>
  <si>
    <t>0400</t>
  </si>
  <si>
    <t>Транспорт</t>
  </si>
  <si>
    <t>0408</t>
  </si>
  <si>
    <t>Дорожное хозяйство (дорожные фонды)</t>
  </si>
  <si>
    <t>0409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</si>
  <si>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</si>
  <si>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</si>
  <si>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</si>
  <si>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</si>
  <si>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</si>
  <si>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</si>
  <si>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</si>
  <si>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</si>
  <si>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СОЦИАЛЬНАЯ ПОЛИТИКА</t>
  </si>
  <si>
    <t>1000</t>
  </si>
  <si>
    <t>Пенсионное обеспечение</t>
  </si>
  <si>
    <t>1001</t>
  </si>
  <si>
    <t>ФИЗИЧЕСКАЯ КУЛЬТУРА И СПОРТ</t>
  </si>
  <si>
    <t>1100</t>
  </si>
  <si>
    <t>(тыс. рублей)</t>
  </si>
  <si>
    <t>НАЦИОНАЛЬНАЯ БЕЗОПАСНОСТЬ И ПРАВООХРАНИТЕЛЬНАЯ ДЕЯТЕЛЬНОСТЬ</t>
  </si>
  <si>
    <t>0300</t>
  </si>
  <si>
    <t>1101</t>
  </si>
  <si>
    <t>Физическая культура</t>
  </si>
  <si>
    <t>УСЛОВНО УТВЕРЖДАЕМЫЕ (УТВЕРЖДЕННЫЕ) РАСХОДЫ</t>
  </si>
  <si>
    <t>9999</t>
  </si>
  <si>
    <r>
      <t xml:space="preserve">РАСПРЕДЕЛЕНИЕ БЮДЖЕТНЫХ АССИГНОВАНИЙ </t>
    </r>
    <r>
      <rPr>
        <b/>
        <sz val="14"/>
        <color rgb="FFFF0000"/>
        <rFont val="Times New Roman CYR"/>
        <charset val="204"/>
      </rPr>
      <t>ПРОЕКТА</t>
    </r>
    <r>
      <rPr>
        <b/>
        <sz val="14"/>
        <rFont val="Times New Roman CYR"/>
        <family val="1"/>
        <charset val="204"/>
      </rPr>
      <t xml:space="preserve"> БЮДЖЕТА ГОРОДСКОГО ПОСЕЛЕНИЯ "ЕМВА" ПО РАЗДЕЛАМ И ПОДРАЗДЕЛАМ КЛАССИФИКАЦИИ РАСХОДОВ БЮДЖЕТА</t>
    </r>
  </si>
  <si>
    <r>
      <t xml:space="preserve">РАСПРЕДЕЛЕНИЕ БЮДЖЕТНЫХ АССИГНОВАНИЙ </t>
    </r>
    <r>
      <rPr>
        <b/>
        <sz val="14"/>
        <color rgb="FFFF0000"/>
        <rFont val="Times New Roman"/>
        <family val="1"/>
        <charset val="204"/>
      </rPr>
      <t>ПРОЕКТА</t>
    </r>
    <r>
      <rPr>
        <b/>
        <sz val="14"/>
        <color theme="1"/>
        <rFont val="Times New Roman"/>
        <family val="1"/>
        <charset val="204"/>
      </rPr>
      <t xml:space="preserve"> БЮДЖЕТА ГОРОДСКОГО ПОСЕЛЕНИЯ "ЕМВА" ПО РАЗДЕЛАМ КЛАССИФИКАЦИИ РАСХОДОВ БЮДЖЕТА</t>
    </r>
  </si>
  <si>
    <t>Итого:</t>
  </si>
  <si>
    <t>(%)</t>
  </si>
  <si>
    <t>тыс.руб</t>
  </si>
  <si>
    <t>0600</t>
  </si>
  <si>
    <t>ОХРАНА ОКРУЖАЮЩЕЙ СРЕДЫ</t>
  </si>
  <si>
    <t>Общеэкономические вопросы</t>
  </si>
  <si>
    <t>0401</t>
  </si>
  <si>
    <t>2025 г.</t>
  </si>
  <si>
    <t>Приложение № 2
к пояснительной записке
к проекту решения
"О  бюджете городского поселения "Емва" на 2024 год и 
плановый период 2025 и 2026 годов"</t>
  </si>
  <si>
    <t>2024 г</t>
  </si>
  <si>
    <t>2026 г.</t>
  </si>
  <si>
    <t>0314</t>
  </si>
  <si>
    <t>Другие вопросы в области национальной безопасности и правоохранительной деятельности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</si>
</sst>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#,##0.0"/>
  </numFmts>
  <fonts count="1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rgb="FFFF0000"/>
      <name val="Times New Roman CYR"/>
      <charset val="204"/>
    </font>
    <font>
      <b/>
      <sz val="12"/>
      <color indexed="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justify" vertical="center" wrapText="1"/>
    </xf>
    <xf numFmtId="49" fontId="4" fillId="0" borderId="3" xfId="0" applyNumberFormat="1" applyFont="1" applyBorder="1" applyAlignment="1">
      <alignment horizontal="justify" vertical="center" wrapText="1"/>
    </xf>
    <xf numFmtId="49" fontId="7" fillId="0" borderId="3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/>
    </xf>
    <xf numFmtId="165" fontId="7" fillId="0" borderId="3" xfId="0" applyNumberFormat="1" applyFont="1" applyFill="1" applyBorder="1" applyAlignment="1">
      <alignment horizontal="right" vertical="center"/>
    </xf>
    <xf numFmtId="165" fontId="0" fillId="0" borderId="0" xfId="0" applyNumberFormat="1"/>
    <xf numFmtId="49" fontId="7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vertical="center" wrapText="1"/>
    </xf>
    <xf numFmtId="49" fontId="4" fillId="0" borderId="0" xfId="0" applyNumberFormat="1" applyFont="1" applyFill="1" applyBorder="1" applyAlignment="1">
      <alignment horizontal="right" vertical="center" wrapText="1"/>
    </xf>
    <xf numFmtId="0" fontId="10" fillId="0" borderId="0" xfId="0" applyFont="1" applyAlignment="1">
      <alignment horizontal="right"/>
    </xf>
    <xf numFmtId="49" fontId="13" fillId="0" borderId="4" xfId="0" applyNumberFormat="1" applyFont="1" applyBorder="1" applyAlignment="1">
      <alignment horizontal="center" vertical="center" wrapText="1"/>
    </xf>
    <xf numFmtId="166" fontId="13" fillId="0" borderId="3" xfId="0" applyNumberFormat="1" applyFont="1" applyFill="1" applyBorder="1" applyAlignment="1">
      <alignment horizontal="right" vertical="center"/>
    </xf>
    <xf numFmtId="49" fontId="14" fillId="0" borderId="0" xfId="0" applyNumberFormat="1" applyFont="1" applyAlignment="1">
      <alignment horizontal="center"/>
    </xf>
    <xf numFmtId="49" fontId="4" fillId="0" borderId="3" xfId="0" applyNumberFormat="1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4" fontId="2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8"/>
  <sheetViews>
    <sheetView tabSelected="1" view="pageBreakPreview" topLeftCell="A7" zoomScaleNormal="100" zoomScaleSheetLayoutView="100" workbookViewId="0">
      <selection activeCell="C18" sqref="C18"/>
    </sheetView>
  </sheetViews>
  <sheetFormatPr defaultRowHeight="15" x14ac:dyDescent="0.25"/>
  <cols>
    <col min="1" max="1" width="51.28515625" customWidth="1"/>
    <col min="2" max="2" width="12.42578125" customWidth="1"/>
    <col min="3" max="6" width="16.7109375" customWidth="1"/>
    <col min="7" max="7" width="10.7109375" customWidth="1"/>
    <col min="8" max="8" width="12.7109375" customWidth="1"/>
  </cols>
  <sheetData>
    <row r="1" spans="1:5" ht="91.15" customHeight="1" x14ac:dyDescent="0.25">
      <c r="A1" s="28" t="s">
        <v>54</v>
      </c>
      <c r="B1" s="29"/>
      <c r="C1" s="29"/>
      <c r="D1" s="29"/>
      <c r="E1" s="29"/>
    </row>
    <row r="4" spans="1:5" ht="64.900000000000006" customHeight="1" x14ac:dyDescent="0.25">
      <c r="A4" s="30" t="s">
        <v>44</v>
      </c>
      <c r="B4" s="30"/>
      <c r="C4" s="30"/>
      <c r="D4" s="30"/>
      <c r="E4" s="30"/>
    </row>
    <row r="5" spans="1:5" ht="18.75" x14ac:dyDescent="0.25">
      <c r="A5" s="1"/>
      <c r="B5" s="1"/>
      <c r="C5" s="1"/>
      <c r="D5" s="1"/>
      <c r="E5" s="1"/>
    </row>
    <row r="6" spans="1:5" ht="15.75" x14ac:dyDescent="0.25">
      <c r="A6" s="2" t="s">
        <v>0</v>
      </c>
      <c r="B6" s="2" t="s">
        <v>0</v>
      </c>
      <c r="C6" s="7" t="s">
        <v>0</v>
      </c>
      <c r="D6" s="7" t="s">
        <v>0</v>
      </c>
      <c r="E6" s="7" t="s">
        <v>37</v>
      </c>
    </row>
    <row r="7" spans="1:5" ht="14.45" customHeight="1" x14ac:dyDescent="0.25">
      <c r="A7" s="23" t="s">
        <v>1</v>
      </c>
      <c r="B7" s="26" t="s">
        <v>2</v>
      </c>
      <c r="C7" s="23" t="s">
        <v>55</v>
      </c>
      <c r="D7" s="23" t="s">
        <v>53</v>
      </c>
      <c r="E7" s="23" t="s">
        <v>56</v>
      </c>
    </row>
    <row r="8" spans="1:5" ht="14.45" customHeight="1" x14ac:dyDescent="0.25">
      <c r="A8" s="24"/>
      <c r="B8" s="27"/>
      <c r="C8" s="24" t="s">
        <v>3</v>
      </c>
      <c r="D8" s="24" t="s">
        <v>3</v>
      </c>
      <c r="E8" s="24" t="s">
        <v>3</v>
      </c>
    </row>
    <row r="9" spans="1:5" x14ac:dyDescent="0.25">
      <c r="A9" s="3" t="s">
        <v>4</v>
      </c>
      <c r="B9" s="13" t="s">
        <v>5</v>
      </c>
      <c r="C9" s="3">
        <v>3</v>
      </c>
      <c r="D9" s="3">
        <v>4</v>
      </c>
      <c r="E9" s="3">
        <v>5</v>
      </c>
    </row>
    <row r="10" spans="1:5" ht="15.75" x14ac:dyDescent="0.25">
      <c r="A10" s="4" t="s">
        <v>6</v>
      </c>
      <c r="B10" s="16" t="s">
        <v>0</v>
      </c>
      <c r="C10" s="8">
        <f>C11+C12+C17+C19+C23+C27+C29</f>
        <v>42905.582999999999</v>
      </c>
      <c r="D10" s="8">
        <f t="shared" ref="D10:E10" si="0">D11+D12+D17+D19+D23+D27+D29</f>
        <v>41326.697</v>
      </c>
      <c r="E10" s="8">
        <f t="shared" si="0"/>
        <v>44271.093000000001</v>
      </c>
    </row>
    <row r="11" spans="1:5" ht="30.75" customHeight="1" x14ac:dyDescent="0.25">
      <c r="A11" s="22" t="s">
        <v>42</v>
      </c>
      <c r="B11" s="12" t="s">
        <v>43</v>
      </c>
      <c r="C11" s="8"/>
      <c r="D11" s="8">
        <v>1035</v>
      </c>
      <c r="E11" s="8">
        <v>2082</v>
      </c>
    </row>
    <row r="12" spans="1:5" ht="25.15" customHeight="1" x14ac:dyDescent="0.25">
      <c r="A12" s="5" t="s">
        <v>7</v>
      </c>
      <c r="B12" s="12" t="s">
        <v>8</v>
      </c>
      <c r="C12" s="8">
        <f>SUM(C13:C16)</f>
        <v>37464.498</v>
      </c>
      <c r="D12" s="8">
        <f>SUM(D13:D16)</f>
        <v>34699.612000000001</v>
      </c>
      <c r="E12" s="8">
        <f t="shared" ref="E12" si="1">SUM(E13:E16)</f>
        <v>33046.879000000001</v>
      </c>
    </row>
    <row r="13" spans="1:5" ht="63" x14ac:dyDescent="0.25">
      <c r="A13" s="6" t="s">
        <v>9</v>
      </c>
      <c r="B13" s="11" t="s">
        <v>10</v>
      </c>
      <c r="C13" s="9">
        <v>1809.2950000000001</v>
      </c>
      <c r="D13" s="9">
        <v>1812.797</v>
      </c>
      <c r="E13" s="9">
        <v>1685.7950000000001</v>
      </c>
    </row>
    <row r="14" spans="1:5" ht="47.25" x14ac:dyDescent="0.25">
      <c r="A14" s="6" t="s">
        <v>11</v>
      </c>
      <c r="B14" s="11" t="s">
        <v>12</v>
      </c>
      <c r="C14" s="9">
        <v>21.765999999999998</v>
      </c>
      <c r="D14" s="9">
        <v>21.765999999999998</v>
      </c>
      <c r="E14" s="9">
        <v>21.765999999999998</v>
      </c>
    </row>
    <row r="15" spans="1:5" ht="15.75" x14ac:dyDescent="0.25">
      <c r="A15" s="6" t="s">
        <v>13</v>
      </c>
      <c r="B15" s="11" t="s">
        <v>14</v>
      </c>
      <c r="C15" s="9">
        <v>100</v>
      </c>
      <c r="D15" s="9">
        <v>100</v>
      </c>
      <c r="E15" s="9">
        <v>100</v>
      </c>
    </row>
    <row r="16" spans="1:5" ht="15.75" x14ac:dyDescent="0.25">
      <c r="A16" s="6" t="s">
        <v>15</v>
      </c>
      <c r="B16" s="11" t="s">
        <v>16</v>
      </c>
      <c r="C16" s="9">
        <v>35533.436999999998</v>
      </c>
      <c r="D16" s="9">
        <v>32765.048999999999</v>
      </c>
      <c r="E16" s="9">
        <v>31239.317999999999</v>
      </c>
    </row>
    <row r="17" spans="1:5" ht="37.9" customHeight="1" x14ac:dyDescent="0.25">
      <c r="A17" s="14" t="s">
        <v>38</v>
      </c>
      <c r="B17" s="12" t="s">
        <v>39</v>
      </c>
      <c r="C17" s="8">
        <f>C18</f>
        <v>50</v>
      </c>
      <c r="D17" s="8">
        <f t="shared" ref="D17:E17" si="2">D18</f>
        <v>0</v>
      </c>
      <c r="E17" s="8">
        <f t="shared" si="2"/>
        <v>0</v>
      </c>
    </row>
    <row r="18" spans="1:5" ht="47.25" x14ac:dyDescent="0.25">
      <c r="A18" s="6" t="s">
        <v>58</v>
      </c>
      <c r="B18" s="11" t="s">
        <v>57</v>
      </c>
      <c r="C18" s="9">
        <v>50</v>
      </c>
      <c r="D18" s="9">
        <v>0</v>
      </c>
      <c r="E18" s="9">
        <v>0</v>
      </c>
    </row>
    <row r="19" spans="1:5" ht="35.25" customHeight="1" x14ac:dyDescent="0.25">
      <c r="A19" s="5" t="s">
        <v>17</v>
      </c>
      <c r="B19" s="12" t="s">
        <v>18</v>
      </c>
      <c r="C19" s="8">
        <f>SUM(C20:C22)</f>
        <v>4654</v>
      </c>
      <c r="D19" s="8">
        <f t="shared" ref="D19:E19" si="3">SUM(D21:D22)</f>
        <v>4855</v>
      </c>
      <c r="E19" s="8">
        <f t="shared" si="3"/>
        <v>4984</v>
      </c>
    </row>
    <row r="20" spans="1:5" ht="35.25" hidden="1" customHeight="1" x14ac:dyDescent="0.25">
      <c r="A20" s="6" t="s">
        <v>51</v>
      </c>
      <c r="B20" s="11" t="s">
        <v>52</v>
      </c>
      <c r="C20" s="9">
        <v>0</v>
      </c>
      <c r="D20" s="9">
        <v>0</v>
      </c>
      <c r="E20" s="9">
        <v>0</v>
      </c>
    </row>
    <row r="21" spans="1:5" ht="21.75" hidden="1" customHeight="1" x14ac:dyDescent="0.25">
      <c r="A21" s="6" t="s">
        <v>19</v>
      </c>
      <c r="B21" s="11" t="s">
        <v>20</v>
      </c>
      <c r="C21" s="9">
        <v>0</v>
      </c>
      <c r="D21" s="9">
        <v>0</v>
      </c>
      <c r="E21" s="9">
        <v>0</v>
      </c>
    </row>
    <row r="22" spans="1:5" ht="28.5" customHeight="1" x14ac:dyDescent="0.25">
      <c r="A22" s="6" t="s">
        <v>21</v>
      </c>
      <c r="B22" s="11" t="s">
        <v>22</v>
      </c>
      <c r="C22" s="9">
        <v>4654</v>
      </c>
      <c r="D22" s="9">
        <v>4855</v>
      </c>
      <c r="E22" s="9">
        <v>4984</v>
      </c>
    </row>
    <row r="23" spans="1:5" ht="27.75" customHeight="1" x14ac:dyDescent="0.25">
      <c r="A23" s="5" t="s">
        <v>23</v>
      </c>
      <c r="B23" s="12" t="s">
        <v>24</v>
      </c>
      <c r="C23" s="8">
        <f>C24+C25+C26</f>
        <v>0</v>
      </c>
      <c r="D23" s="8">
        <f>D24+D25+D26</f>
        <v>0</v>
      </c>
      <c r="E23" s="8">
        <f>E24+E25+E26</f>
        <v>3421.1289999999999</v>
      </c>
    </row>
    <row r="24" spans="1:5" ht="23.25" hidden="1" customHeight="1" x14ac:dyDescent="0.25">
      <c r="A24" s="6" t="s">
        <v>25</v>
      </c>
      <c r="B24" s="11" t="s">
        <v>26</v>
      </c>
      <c r="C24" s="9">
        <v>0</v>
      </c>
      <c r="D24" s="9">
        <v>0</v>
      </c>
      <c r="E24" s="9">
        <v>0</v>
      </c>
    </row>
    <row r="25" spans="1:5" ht="22.5" hidden="1" customHeight="1" x14ac:dyDescent="0.25">
      <c r="A25" s="6" t="s">
        <v>27</v>
      </c>
      <c r="B25" s="11" t="s">
        <v>28</v>
      </c>
      <c r="C25" s="9">
        <v>0</v>
      </c>
      <c r="D25" s="9">
        <v>0</v>
      </c>
      <c r="E25" s="9">
        <v>0</v>
      </c>
    </row>
    <row r="26" spans="1:5" ht="26.45" customHeight="1" x14ac:dyDescent="0.25">
      <c r="A26" s="6" t="s">
        <v>29</v>
      </c>
      <c r="B26" s="11" t="s">
        <v>30</v>
      </c>
      <c r="C26" s="9">
        <v>0</v>
      </c>
      <c r="D26" s="9">
        <v>0</v>
      </c>
      <c r="E26" s="9">
        <v>3421.1289999999999</v>
      </c>
    </row>
    <row r="27" spans="1:5" ht="15.75" x14ac:dyDescent="0.25">
      <c r="A27" s="5" t="s">
        <v>31</v>
      </c>
      <c r="B27" s="12" t="s">
        <v>32</v>
      </c>
      <c r="C27" s="8">
        <f>C28</f>
        <v>737.08500000000004</v>
      </c>
      <c r="D27" s="8">
        <f t="shared" ref="D27:E27" si="4">D28</f>
        <v>737.08500000000004</v>
      </c>
      <c r="E27" s="8">
        <f t="shared" si="4"/>
        <v>737.08500000000004</v>
      </c>
    </row>
    <row r="28" spans="1:5" ht="21" customHeight="1" x14ac:dyDescent="0.25">
      <c r="A28" s="6" t="s">
        <v>33</v>
      </c>
      <c r="B28" s="11" t="s">
        <v>34</v>
      </c>
      <c r="C28" s="9">
        <v>737.08500000000004</v>
      </c>
      <c r="D28" s="9">
        <v>737.08500000000004</v>
      </c>
      <c r="E28" s="9">
        <v>737.08500000000004</v>
      </c>
    </row>
    <row r="29" spans="1:5" ht="27" hidden="1" customHeight="1" x14ac:dyDescent="0.25">
      <c r="A29" s="5" t="s">
        <v>35</v>
      </c>
      <c r="B29" s="12" t="s">
        <v>36</v>
      </c>
      <c r="C29" s="8">
        <f>C30</f>
        <v>0</v>
      </c>
      <c r="D29" s="8">
        <f t="shared" ref="D29:E29" si="5">D30</f>
        <v>0</v>
      </c>
      <c r="E29" s="8">
        <f t="shared" si="5"/>
        <v>0</v>
      </c>
    </row>
    <row r="30" spans="1:5" ht="24" hidden="1" customHeight="1" x14ac:dyDescent="0.25">
      <c r="A30" s="6" t="s">
        <v>41</v>
      </c>
      <c r="B30" s="11" t="s">
        <v>40</v>
      </c>
      <c r="C30" s="9">
        <v>0</v>
      </c>
      <c r="D30" s="9">
        <v>0</v>
      </c>
      <c r="E30" s="9">
        <v>0</v>
      </c>
    </row>
    <row r="31" spans="1:5" x14ac:dyDescent="0.25">
      <c r="C31" s="10"/>
      <c r="D31" s="10"/>
      <c r="E31" s="10"/>
    </row>
    <row r="33" spans="1:6" ht="58.9" customHeight="1" x14ac:dyDescent="0.3">
      <c r="A33" s="25" t="s">
        <v>45</v>
      </c>
      <c r="B33" s="25"/>
      <c r="C33" s="25"/>
      <c r="D33" s="25"/>
      <c r="E33" s="25"/>
      <c r="F33" s="25"/>
    </row>
    <row r="34" spans="1:6" x14ac:dyDescent="0.25">
      <c r="E34" s="18" t="s">
        <v>47</v>
      </c>
    </row>
    <row r="35" spans="1:6" ht="15.6" customHeight="1" x14ac:dyDescent="0.25">
      <c r="A35" s="23" t="s">
        <v>1</v>
      </c>
      <c r="B35" s="26" t="s">
        <v>2</v>
      </c>
      <c r="C35" s="23" t="s">
        <v>55</v>
      </c>
      <c r="D35" s="23" t="s">
        <v>53</v>
      </c>
      <c r="E35" s="23" t="s">
        <v>56</v>
      </c>
    </row>
    <row r="36" spans="1:6" ht="15.6" customHeight="1" x14ac:dyDescent="0.25">
      <c r="A36" s="24"/>
      <c r="B36" s="27"/>
      <c r="C36" s="24" t="s">
        <v>3</v>
      </c>
      <c r="D36" s="24" t="s">
        <v>3</v>
      </c>
      <c r="E36" s="24" t="s">
        <v>3</v>
      </c>
    </row>
    <row r="37" spans="1:6" x14ac:dyDescent="0.25">
      <c r="A37" s="3" t="s">
        <v>4</v>
      </c>
      <c r="B37" s="13" t="s">
        <v>5</v>
      </c>
      <c r="C37" s="3">
        <v>4</v>
      </c>
      <c r="D37" s="3">
        <v>5</v>
      </c>
      <c r="E37" s="3">
        <v>6</v>
      </c>
    </row>
    <row r="38" spans="1:6" ht="15.75" x14ac:dyDescent="0.25">
      <c r="A38" s="4" t="s">
        <v>6</v>
      </c>
      <c r="B38" s="19" t="s">
        <v>48</v>
      </c>
      <c r="C38" s="8">
        <f>C10</f>
        <v>42905.582999999999</v>
      </c>
      <c r="D38" s="8">
        <f>D10</f>
        <v>41326.697</v>
      </c>
      <c r="E38" s="8">
        <f>E10</f>
        <v>44271.093000000001</v>
      </c>
    </row>
    <row r="39" spans="1:6" ht="31.5" x14ac:dyDescent="0.25">
      <c r="A39" s="15" t="s">
        <v>42</v>
      </c>
      <c r="B39" s="12" t="s">
        <v>43</v>
      </c>
      <c r="C39" s="20"/>
      <c r="D39" s="20">
        <f>D11/D10*100</f>
        <v>2.5044343611588413</v>
      </c>
      <c r="E39" s="20">
        <f>E11/E10*100</f>
        <v>4.7028430041246096</v>
      </c>
    </row>
    <row r="40" spans="1:6" ht="15.75" x14ac:dyDescent="0.25">
      <c r="A40" s="5" t="s">
        <v>7</v>
      </c>
      <c r="B40" s="12" t="s">
        <v>8</v>
      </c>
      <c r="C40" s="20">
        <f>C12/C10*100</f>
        <v>87.318468554546854</v>
      </c>
      <c r="D40" s="20">
        <f>D12/D10*100</f>
        <v>83.964155180366831</v>
      </c>
      <c r="E40" s="20">
        <f>E12/E10*100</f>
        <v>74.646630025601581</v>
      </c>
    </row>
    <row r="41" spans="1:6" ht="31.5" hidden="1" x14ac:dyDescent="0.25">
      <c r="A41" s="14" t="s">
        <v>38</v>
      </c>
      <c r="B41" s="12" t="s">
        <v>39</v>
      </c>
      <c r="C41" s="20">
        <f>C17/C10*100</f>
        <v>0.11653495070793002</v>
      </c>
      <c r="D41" s="20">
        <f>D17/D10*100</f>
        <v>0</v>
      </c>
      <c r="E41" s="20">
        <f>E17/E10*100</f>
        <v>0</v>
      </c>
    </row>
    <row r="42" spans="1:6" ht="15.75" x14ac:dyDescent="0.25">
      <c r="A42" s="5" t="s">
        <v>17</v>
      </c>
      <c r="B42" s="12" t="s">
        <v>18</v>
      </c>
      <c r="C42" s="20">
        <f>C19/C10*100</f>
        <v>10.847073211894125</v>
      </c>
      <c r="D42" s="20">
        <f>D19/D10*100</f>
        <v>11.747853935677464</v>
      </c>
      <c r="E42" s="20">
        <f>E19/E10*100</f>
        <v>11.257910438307904</v>
      </c>
    </row>
    <row r="43" spans="1:6" ht="31.5" x14ac:dyDescent="0.25">
      <c r="A43" s="5" t="s">
        <v>23</v>
      </c>
      <c r="B43" s="12" t="s">
        <v>24</v>
      </c>
      <c r="C43" s="20">
        <f>C23/C10*100</f>
        <v>0</v>
      </c>
      <c r="D43" s="20">
        <f>D23/D10*100</f>
        <v>0</v>
      </c>
      <c r="E43" s="20">
        <f>E23/E10*100</f>
        <v>7.7276813563197999</v>
      </c>
    </row>
    <row r="44" spans="1:6" ht="15.75" hidden="1" x14ac:dyDescent="0.25">
      <c r="A44" s="5" t="s">
        <v>50</v>
      </c>
      <c r="B44" s="12" t="s">
        <v>49</v>
      </c>
      <c r="C44" s="20"/>
      <c r="D44" s="20"/>
      <c r="E44" s="20"/>
    </row>
    <row r="45" spans="1:6" ht="15.75" x14ac:dyDescent="0.25">
      <c r="A45" s="5" t="s">
        <v>31</v>
      </c>
      <c r="B45" s="12" t="s">
        <v>32</v>
      </c>
      <c r="C45" s="20">
        <f>C27/C10*100</f>
        <v>1.717923282851092</v>
      </c>
      <c r="D45" s="20">
        <f>D27/D10*100</f>
        <v>1.7835565227968739</v>
      </c>
      <c r="E45" s="20">
        <f>E27/E10*100</f>
        <v>1.6649351756461039</v>
      </c>
    </row>
    <row r="46" spans="1:6" ht="15.75" hidden="1" x14ac:dyDescent="0.25">
      <c r="A46" s="5" t="s">
        <v>35</v>
      </c>
      <c r="B46" s="12" t="s">
        <v>36</v>
      </c>
      <c r="C46" s="20">
        <f>C29/C10*100</f>
        <v>0</v>
      </c>
      <c r="D46" s="20">
        <f>D29/D10*100</f>
        <v>0</v>
      </c>
      <c r="E46" s="20">
        <f>E29/E10*100</f>
        <v>0</v>
      </c>
    </row>
    <row r="48" spans="1:6" ht="15.75" x14ac:dyDescent="0.25">
      <c r="A48" s="17" t="s">
        <v>46</v>
      </c>
      <c r="C48" s="21">
        <f t="shared" ref="C48:E48" si="6">C39+C40+C41+C42+C43+C45+C46</f>
        <v>100</v>
      </c>
      <c r="D48" s="21">
        <f t="shared" si="6"/>
        <v>100.00000000000001</v>
      </c>
      <c r="E48" s="21">
        <f t="shared" si="6"/>
        <v>100.00000000000001</v>
      </c>
    </row>
  </sheetData>
  <mergeCells count="13">
    <mergeCell ref="A1:E1"/>
    <mergeCell ref="A4:E4"/>
    <mergeCell ref="A7:A8"/>
    <mergeCell ref="C7:C8"/>
    <mergeCell ref="D7:D8"/>
    <mergeCell ref="E7:E8"/>
    <mergeCell ref="D35:D36"/>
    <mergeCell ref="E35:E36"/>
    <mergeCell ref="A33:F33"/>
    <mergeCell ref="B7:B8"/>
    <mergeCell ref="A35:A36"/>
    <mergeCell ref="B35:B36"/>
    <mergeCell ref="C35:C36"/>
  </mergeCells>
  <pageMargins left="0.74803149606299213" right="0" top="0.74803149606299213" bottom="0.74803149606299213" header="0.31496062992125984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2024-01-11T09:01:21Z</dcterms:modified>
</cp:coreProperties>
</file>